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velopment\python\DB수집\"/>
    </mc:Choice>
  </mc:AlternateContent>
  <bookViews>
    <workbookView xWindow="-28920" yWindow="-120" windowWidth="29040" windowHeight="15720"/>
  </bookViews>
  <sheets>
    <sheet name="명화" sheetId="5" r:id="rId1"/>
    <sheet name="일러" sheetId="3" r:id="rId2"/>
    <sheet name="차년도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C27" i="4"/>
  <c r="C19" i="4"/>
  <c r="C14" i="4"/>
  <c r="C30" i="4" s="1"/>
  <c r="C14" i="3"/>
  <c r="C21" i="5"/>
  <c r="C20" i="5"/>
  <c r="C24" i="5" s="1"/>
</calcChain>
</file>

<file path=xl/comments1.xml><?xml version="1.0" encoding="utf-8"?>
<comments xmlns="http://schemas.openxmlformats.org/spreadsheetml/2006/main">
  <authors>
    <author>이설희</author>
  </authors>
  <commentList>
    <comment ref="B14" authorId="0" shapeId="0">
      <text>
        <r>
          <rPr>
            <b/>
            <sz val="9"/>
            <color indexed="81"/>
            <rFont val="돋움"/>
            <family val="3"/>
            <charset val="129"/>
          </rPr>
          <t>이설희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공유마당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외부연계에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등록되어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그러나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저작자가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달라서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무방할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것으로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보임</t>
        </r>
      </text>
    </comment>
  </commentList>
</comments>
</file>

<file path=xl/sharedStrings.xml><?xml version="1.0" encoding="utf-8"?>
<sst xmlns="http://schemas.openxmlformats.org/spreadsheetml/2006/main" count="168" uniqueCount="118">
  <si>
    <t>순번</t>
    <phoneticPr fontId="2" type="noConversion"/>
  </si>
  <si>
    <t>작가</t>
  </si>
  <si>
    <t>출생일자</t>
  </si>
  <si>
    <t>사망일자</t>
    <phoneticPr fontId="2" type="noConversion"/>
  </si>
  <si>
    <t>작품명</t>
  </si>
  <si>
    <t>링크</t>
  </si>
  <si>
    <t>국적</t>
    <phoneticPr fontId="2" type="noConversion"/>
  </si>
  <si>
    <t>작품 창작</t>
  </si>
  <si>
    <t>Frank Arthur Nankivell</t>
    <phoneticPr fontId="2" type="noConversion"/>
  </si>
  <si>
    <t>오스트레일리아</t>
    <phoneticPr fontId="2" type="noConversion"/>
  </si>
  <si>
    <t>Reading his future</t>
    <phoneticPr fontId="2" type="noConversion"/>
  </si>
  <si>
    <t>https://artvee.com/dl/reading-his-future/</t>
    <phoneticPr fontId="2" type="noConversion"/>
  </si>
  <si>
    <t>-</t>
    <phoneticPr fontId="2" type="noConversion"/>
  </si>
  <si>
    <t>1896-04-01</t>
    <phoneticPr fontId="2" type="noConversion"/>
  </si>
  <si>
    <t>Jean-François Millet</t>
    <phoneticPr fontId="2" type="noConversion"/>
  </si>
  <si>
    <t>Léon Augustin Lhermitte</t>
    <phoneticPr fontId="2" type="noConversion"/>
  </si>
  <si>
    <t>Fernand Khnopff</t>
    <phoneticPr fontId="2" type="noConversion"/>
  </si>
  <si>
    <t>Arnold Böcklin</t>
    <phoneticPr fontId="2" type="noConversion"/>
  </si>
  <si>
    <t>Gerhard Munthe</t>
    <phoneticPr fontId="2" type="noConversion"/>
  </si>
  <si>
    <t>Otto Freundlich</t>
    <phoneticPr fontId="2" type="noConversion"/>
  </si>
  <si>
    <t>Walter Gramatté</t>
    <phoneticPr fontId="2" type="noConversion"/>
  </si>
  <si>
    <t>Armand Guillaumin</t>
  </si>
  <si>
    <t>Maximilien Luce</t>
    <phoneticPr fontId="2" type="noConversion"/>
  </si>
  <si>
    <t>Hermann David Salomon Corrodi</t>
    <phoneticPr fontId="2" type="noConversion"/>
  </si>
  <si>
    <t>John Frederick Lewis</t>
    <phoneticPr fontId="2" type="noConversion"/>
  </si>
  <si>
    <t>예시</t>
    <phoneticPr fontId="2" type="noConversion"/>
  </si>
  <si>
    <t>명화</t>
    <phoneticPr fontId="2" type="noConversion"/>
  </si>
  <si>
    <t>작가</t>
    <phoneticPr fontId="2" type="noConversion"/>
  </si>
  <si>
    <t>수집 가능 건수</t>
    <phoneticPr fontId="2" type="noConversion"/>
  </si>
  <si>
    <t>국가/출생년도</t>
    <phoneticPr fontId="2" type="noConversion"/>
  </si>
  <si>
    <t>학파</t>
    <phoneticPr fontId="2" type="noConversion"/>
  </si>
  <si>
    <t>비고</t>
    <phoneticPr fontId="2" type="noConversion"/>
  </si>
  <si>
    <t>French, 1814-1875</t>
    <phoneticPr fontId="2" type="noConversion"/>
  </si>
  <si>
    <t>사실주의</t>
    <phoneticPr fontId="2" type="noConversion"/>
  </si>
  <si>
    <t>French, 1844-1925</t>
    <phoneticPr fontId="2" type="noConversion"/>
  </si>
  <si>
    <t>Belgian, 1858-1921</t>
    <phoneticPr fontId="2" type="noConversion"/>
  </si>
  <si>
    <t>상징주의</t>
    <phoneticPr fontId="2" type="noConversion"/>
  </si>
  <si>
    <t>Swiss, 1827-1901</t>
    <phoneticPr fontId="2" type="noConversion"/>
  </si>
  <si>
    <t>Norwegian, 1849–1929</t>
    <phoneticPr fontId="2" type="noConversion"/>
  </si>
  <si>
    <t>German, 1878-1943</t>
    <phoneticPr fontId="2" type="noConversion"/>
  </si>
  <si>
    <t>표현주의</t>
    <phoneticPr fontId="2" type="noConversion"/>
  </si>
  <si>
    <t>German, 1897 – 1929</t>
    <phoneticPr fontId="2" type="noConversion"/>
  </si>
  <si>
    <t>French, 1841-1927</t>
    <phoneticPr fontId="2" type="noConversion"/>
  </si>
  <si>
    <t>인상주의</t>
    <phoneticPr fontId="2" type="noConversion"/>
  </si>
  <si>
    <t>외부연계9건</t>
    <phoneticPr fontId="2" type="noConversion"/>
  </si>
  <si>
    <t>French, 1858-1941</t>
    <phoneticPr fontId="2" type="noConversion"/>
  </si>
  <si>
    <t>외부연계8건</t>
    <phoneticPr fontId="2" type="noConversion"/>
  </si>
  <si>
    <t>Italian, 1844-1905</t>
    <phoneticPr fontId="2" type="noConversion"/>
  </si>
  <si>
    <t>동양주의</t>
    <phoneticPr fontId="2" type="noConversion"/>
  </si>
  <si>
    <t>English, 1805-1876</t>
    <phoneticPr fontId="2" type="noConversion"/>
  </si>
  <si>
    <t>일러스트</t>
    <phoneticPr fontId="2" type="noConversion"/>
  </si>
  <si>
    <t>Edmund Bartłomiejczyk</t>
    <phoneticPr fontId="2" type="noConversion"/>
  </si>
  <si>
    <t>Polish, 1885-1950</t>
    <phoneticPr fontId="2" type="noConversion"/>
  </si>
  <si>
    <t>Wilhelm Zahn</t>
    <phoneticPr fontId="2" type="noConversion"/>
  </si>
  <si>
    <t>German, 1800-1871</t>
    <phoneticPr fontId="2" type="noConversion"/>
  </si>
  <si>
    <t>Jacek Malczewski</t>
    <phoneticPr fontId="2" type="noConversion"/>
  </si>
  <si>
    <t>Polish, 1854–1929</t>
    <phoneticPr fontId="2" type="noConversion"/>
  </si>
  <si>
    <t>François Chauveau</t>
    <phoneticPr fontId="2" type="noConversion"/>
  </si>
  <si>
    <t>French, 1613-1676</t>
    <phoneticPr fontId="2" type="noConversion"/>
  </si>
  <si>
    <t>Francois de Poilly</t>
    <phoneticPr fontId="2" type="noConversion"/>
  </si>
  <si>
    <t>France, 1623-1693</t>
    <phoneticPr fontId="2" type="noConversion"/>
  </si>
  <si>
    <t>Karl Wiener</t>
    <phoneticPr fontId="2" type="noConversion"/>
  </si>
  <si>
    <t>Austrian, 1901-1949</t>
    <phoneticPr fontId="2" type="noConversion"/>
  </si>
  <si>
    <t>외부연계 1</t>
    <phoneticPr fontId="2" type="noConversion"/>
  </si>
  <si>
    <t>Władysław Skoczylas</t>
    <phoneticPr fontId="2" type="noConversion"/>
  </si>
  <si>
    <t>Polish, 1883-1934</t>
    <phoneticPr fontId="2" type="noConversion"/>
  </si>
  <si>
    <t>Louis Wain</t>
    <phoneticPr fontId="2" type="noConversion"/>
  </si>
  <si>
    <t>English, 1860-1939</t>
    <phoneticPr fontId="2" type="noConversion"/>
  </si>
  <si>
    <t>Léon Spilliaert</t>
    <phoneticPr fontId="2" type="noConversion"/>
  </si>
  <si>
    <t>Belgian, 1881-1946</t>
    <phoneticPr fontId="2" type="noConversion"/>
  </si>
  <si>
    <t>Janus de Winter</t>
    <phoneticPr fontId="2" type="noConversion"/>
  </si>
  <si>
    <t>Dutch, 1882-1951</t>
    <phoneticPr fontId="2" type="noConversion"/>
  </si>
  <si>
    <t>Elisabeth Sonrel</t>
    <phoneticPr fontId="2" type="noConversion"/>
  </si>
  <si>
    <t>French, 1874-1953</t>
    <phoneticPr fontId="2" type="noConversion"/>
  </si>
  <si>
    <t>Władysław Czachórski</t>
    <phoneticPr fontId="2" type="noConversion"/>
  </si>
  <si>
    <t>Polish, 1850 – 1911</t>
    <phoneticPr fontId="2" type="noConversion"/>
  </si>
  <si>
    <t>Jean Brusselmans</t>
    <phoneticPr fontId="2" type="noConversion"/>
  </si>
  <si>
    <t>Belgian, 1884-1953</t>
    <phoneticPr fontId="2" type="noConversion"/>
  </si>
  <si>
    <t>Henri Privat-Livemont</t>
    <phoneticPr fontId="2" type="noConversion"/>
  </si>
  <si>
    <t>Belgian, 1861–1936</t>
    <phoneticPr fontId="2" type="noConversion"/>
  </si>
  <si>
    <t>Franz Wacik</t>
    <phoneticPr fontId="2" type="noConversion"/>
  </si>
  <si>
    <t>Austrian, 1883–1938</t>
    <phoneticPr fontId="2" type="noConversion"/>
  </si>
  <si>
    <t>Eugène Grasset</t>
    <phoneticPr fontId="2" type="noConversion"/>
  </si>
  <si>
    <t>French, 1841-1917</t>
    <phoneticPr fontId="2" type="noConversion"/>
  </si>
  <si>
    <t>외부연계1</t>
    <phoneticPr fontId="2" type="noConversion"/>
  </si>
  <si>
    <t>Heinrich Lefler</t>
    <phoneticPr fontId="2" type="noConversion"/>
  </si>
  <si>
    <t>Austrian, 1863–1919</t>
    <phoneticPr fontId="2" type="noConversion"/>
  </si>
  <si>
    <t>Félix Vallotton</t>
    <phoneticPr fontId="2" type="noConversion"/>
  </si>
  <si>
    <t>French, 1865-1925</t>
    <phoneticPr fontId="2" type="noConversion"/>
  </si>
  <si>
    <t>Jean-Léon Gérôme</t>
    <phoneticPr fontId="2" type="noConversion"/>
  </si>
  <si>
    <t>French, 1824-1904</t>
    <phoneticPr fontId="2" type="noConversion"/>
  </si>
  <si>
    <t>Willy Pogany</t>
    <phoneticPr fontId="2" type="noConversion"/>
  </si>
  <si>
    <t>Hungarian, 1882 – 1955</t>
    <phoneticPr fontId="2" type="noConversion"/>
  </si>
  <si>
    <t>Jules Chéret</t>
    <phoneticPr fontId="2" type="noConversion"/>
  </si>
  <si>
    <t>French, 1836-1932</t>
    <phoneticPr fontId="2" type="noConversion"/>
  </si>
  <si>
    <t>외부연계6</t>
    <phoneticPr fontId="2" type="noConversion"/>
  </si>
  <si>
    <t>Félicien Rops</t>
    <phoneticPr fontId="2" type="noConversion"/>
  </si>
  <si>
    <t>Belgian, 1833-1898</t>
    <phoneticPr fontId="2" type="noConversion"/>
  </si>
  <si>
    <t>Willy Sluiter</t>
    <phoneticPr fontId="2" type="noConversion"/>
  </si>
  <si>
    <t>Dutch, 1873-1949</t>
    <phoneticPr fontId="2" type="noConversion"/>
  </si>
  <si>
    <t>Eliseu Visconti</t>
    <phoneticPr fontId="2" type="noConversion"/>
  </si>
  <si>
    <t>Brazilian, 1866 - 1944</t>
    <phoneticPr fontId="2" type="noConversion"/>
  </si>
  <si>
    <t>Rudolf Kalvach</t>
    <phoneticPr fontId="2" type="noConversion"/>
  </si>
  <si>
    <t>Austrian, 1883–1932</t>
    <phoneticPr fontId="2" type="noConversion"/>
  </si>
  <si>
    <t>Hans Rudi Erdt</t>
    <phoneticPr fontId="2" type="noConversion"/>
  </si>
  <si>
    <t>German, 1883 – 1918</t>
    <phoneticPr fontId="2" type="noConversion"/>
  </si>
  <si>
    <t>Jules-Alexandre Grün</t>
    <phoneticPr fontId="2" type="noConversion"/>
  </si>
  <si>
    <t>French, 1868-1934</t>
    <phoneticPr fontId="2" type="noConversion"/>
  </si>
  <si>
    <t>Auguste Louis Lepère</t>
  </si>
  <si>
    <t>French, 1849-1918</t>
  </si>
  <si>
    <t>Henri Demare</t>
    <phoneticPr fontId="2" type="noConversion"/>
  </si>
  <si>
    <t>French, 1846-1888</t>
    <phoneticPr fontId="2" type="noConversion"/>
  </si>
  <si>
    <t>외부연계10</t>
    <phoneticPr fontId="2" type="noConversion"/>
  </si>
  <si>
    <t>Adolphe Léon Willette</t>
    <phoneticPr fontId="2" type="noConversion"/>
  </si>
  <si>
    <t>French, 1857 - 1926</t>
    <phoneticPr fontId="2" type="noConversion"/>
  </si>
  <si>
    <t>Henry Jerome Schile</t>
  </si>
  <si>
    <t>American, 1829-1901</t>
  </si>
  <si>
    <t>외부연계3(모두 중복으로 1건)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</si>
</sst>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18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333333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4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tvee.com/dl/reading-his-futur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rtvee.com/dl/reading-his-future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rtvee.com/dl/reading-his-futu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15" zoomScaleNormal="115" workbookViewId="0">
      <selection activeCell="D9" sqref="D9"/>
    </sheetView>
  </sheetViews>
  <sheetFormatPr defaultRowHeight="16.5" x14ac:dyDescent="0.3"/>
  <cols>
    <col min="1" max="1" width="5.5" bestFit="1" customWidth="1"/>
    <col min="2" max="2" width="21.75" bestFit="1" customWidth="1"/>
    <col min="3" max="3" width="12.25" customWidth="1"/>
    <col min="4" max="4" width="18.125" bestFit="1" customWidth="1"/>
    <col min="5" max="5" width="25.75" bestFit="1" customWidth="1"/>
    <col min="6" max="6" width="46.375" bestFit="1" customWidth="1"/>
    <col min="7" max="7" width="15.125" bestFit="1" customWidth="1"/>
    <col min="8" max="8" width="13.5" customWidth="1"/>
  </cols>
  <sheetData>
    <row r="1" spans="1:8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pans="1:8" x14ac:dyDescent="0.3">
      <c r="A2" s="7" t="s">
        <v>25</v>
      </c>
      <c r="B2" s="1" t="s">
        <v>8</v>
      </c>
      <c r="C2" s="8" t="s">
        <v>13</v>
      </c>
      <c r="D2" s="9">
        <v>21551</v>
      </c>
      <c r="E2" s="8" t="s">
        <v>10</v>
      </c>
      <c r="F2" s="2" t="s">
        <v>11</v>
      </c>
      <c r="G2" s="10" t="s">
        <v>9</v>
      </c>
      <c r="H2" s="11">
        <v>1906</v>
      </c>
    </row>
    <row r="3" spans="1:8" x14ac:dyDescent="0.3">
      <c r="A3" s="7"/>
      <c r="B3" s="1"/>
      <c r="C3" s="8"/>
      <c r="D3" s="8"/>
      <c r="E3" s="8"/>
      <c r="F3" s="2"/>
      <c r="G3" s="10"/>
      <c r="H3" s="11"/>
    </row>
    <row r="4" spans="1:8" x14ac:dyDescent="0.3">
      <c r="A4" s="7"/>
      <c r="B4" s="1"/>
      <c r="C4" s="8"/>
      <c r="D4" s="8"/>
      <c r="E4" s="8"/>
      <c r="F4" s="2"/>
      <c r="G4" s="10"/>
      <c r="H4" s="11"/>
    </row>
    <row r="11" spans="1:8" x14ac:dyDescent="0.3">
      <c r="B11" s="43" t="s">
        <v>26</v>
      </c>
      <c r="C11" s="43"/>
      <c r="D11" s="43"/>
      <c r="E11" s="43"/>
      <c r="F11" s="43"/>
    </row>
    <row r="12" spans="1:8" x14ac:dyDescent="0.3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</row>
    <row r="13" spans="1:8" x14ac:dyDescent="0.3">
      <c r="B13" s="12" t="s">
        <v>14</v>
      </c>
      <c r="C13" s="13">
        <v>177</v>
      </c>
      <c r="D13" s="16" t="s">
        <v>32</v>
      </c>
      <c r="E13" s="13" t="s">
        <v>33</v>
      </c>
      <c r="F13" s="13"/>
    </row>
    <row r="14" spans="1:8" x14ac:dyDescent="0.3">
      <c r="B14" s="12" t="s">
        <v>15</v>
      </c>
      <c r="C14" s="13">
        <v>97</v>
      </c>
      <c r="D14" s="16" t="s">
        <v>34</v>
      </c>
      <c r="E14" s="13" t="s">
        <v>33</v>
      </c>
      <c r="F14" s="13"/>
    </row>
    <row r="15" spans="1:8" x14ac:dyDescent="0.3">
      <c r="B15" s="13" t="s">
        <v>16</v>
      </c>
      <c r="C15" s="13">
        <v>38</v>
      </c>
      <c r="D15" s="16" t="s">
        <v>35</v>
      </c>
      <c r="E15" s="13" t="s">
        <v>36</v>
      </c>
      <c r="F15" s="13"/>
    </row>
    <row r="16" spans="1:8" x14ac:dyDescent="0.3">
      <c r="B16" s="13" t="s">
        <v>17</v>
      </c>
      <c r="C16" s="13">
        <v>90</v>
      </c>
      <c r="D16" s="16" t="s">
        <v>37</v>
      </c>
      <c r="E16" s="13" t="s">
        <v>36</v>
      </c>
      <c r="F16" s="13"/>
    </row>
    <row r="17" spans="2:6" x14ac:dyDescent="0.3">
      <c r="B17" s="13" t="s">
        <v>18</v>
      </c>
      <c r="C17" s="13">
        <v>62</v>
      </c>
      <c r="D17" s="16" t="s">
        <v>38</v>
      </c>
      <c r="E17" s="13" t="s">
        <v>36</v>
      </c>
      <c r="F17" s="13"/>
    </row>
    <row r="18" spans="2:6" x14ac:dyDescent="0.3">
      <c r="B18" s="13" t="s">
        <v>19</v>
      </c>
      <c r="C18" s="13">
        <v>41</v>
      </c>
      <c r="D18" s="16" t="s">
        <v>39</v>
      </c>
      <c r="E18" s="13" t="s">
        <v>40</v>
      </c>
      <c r="F18" s="13"/>
    </row>
    <row r="19" spans="2:6" x14ac:dyDescent="0.3">
      <c r="B19" s="13" t="s">
        <v>20</v>
      </c>
      <c r="C19" s="13">
        <v>43</v>
      </c>
      <c r="D19" s="16" t="s">
        <v>41</v>
      </c>
      <c r="E19" s="13" t="s">
        <v>40</v>
      </c>
      <c r="F19" s="13"/>
    </row>
    <row r="20" spans="2:6" x14ac:dyDescent="0.3">
      <c r="B20" s="13" t="s">
        <v>21</v>
      </c>
      <c r="C20" s="17">
        <f>225-9</f>
        <v>216</v>
      </c>
      <c r="D20" s="16" t="s">
        <v>42</v>
      </c>
      <c r="E20" s="13" t="s">
        <v>43</v>
      </c>
      <c r="F20" s="16" t="s">
        <v>44</v>
      </c>
    </row>
    <row r="21" spans="2:6" x14ac:dyDescent="0.3">
      <c r="B21" s="13" t="s">
        <v>22</v>
      </c>
      <c r="C21" s="17">
        <f>179-8</f>
        <v>171</v>
      </c>
      <c r="D21" s="16" t="s">
        <v>45</v>
      </c>
      <c r="E21" s="13" t="s">
        <v>43</v>
      </c>
      <c r="F21" s="16" t="s">
        <v>46</v>
      </c>
    </row>
    <row r="22" spans="2:6" ht="24" x14ac:dyDescent="0.3">
      <c r="B22" s="14" t="s">
        <v>23</v>
      </c>
      <c r="C22" s="13">
        <v>45</v>
      </c>
      <c r="D22" s="16" t="s">
        <v>47</v>
      </c>
      <c r="E22" s="13" t="s">
        <v>48</v>
      </c>
      <c r="F22" s="13"/>
    </row>
    <row r="23" spans="2:6" x14ac:dyDescent="0.3">
      <c r="B23" s="13" t="s">
        <v>24</v>
      </c>
      <c r="C23" s="13">
        <v>76</v>
      </c>
      <c r="D23" s="16" t="s">
        <v>49</v>
      </c>
      <c r="E23" s="13" t="s">
        <v>48</v>
      </c>
      <c r="F23" s="13"/>
    </row>
    <row r="24" spans="2:6" x14ac:dyDescent="0.3">
      <c r="B24" s="15" t="s">
        <v>12</v>
      </c>
      <c r="C24" s="18">
        <f>SUM(C13:C23)</f>
        <v>1056</v>
      </c>
      <c r="D24" s="15" t="s">
        <v>12</v>
      </c>
      <c r="E24" s="15" t="s">
        <v>12</v>
      </c>
      <c r="F24" s="15" t="s">
        <v>12</v>
      </c>
    </row>
  </sheetData>
  <mergeCells count="1">
    <mergeCell ref="B11:F11"/>
  </mergeCells>
  <phoneticPr fontId="2" type="noConversion"/>
  <hyperlinks>
    <hyperlink ref="F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>
      <selection activeCell="D8" sqref="D8:E21"/>
    </sheetView>
  </sheetViews>
  <sheetFormatPr defaultRowHeight="16.5" x14ac:dyDescent="0.3"/>
  <cols>
    <col min="1" max="1" width="5.5" bestFit="1" customWidth="1"/>
    <col min="2" max="2" width="21.75" bestFit="1" customWidth="1"/>
    <col min="3" max="3" width="11.125" bestFit="1" customWidth="1"/>
    <col min="4" max="4" width="16.125" bestFit="1" customWidth="1"/>
    <col min="5" max="5" width="25.75" bestFit="1" customWidth="1"/>
    <col min="6" max="6" width="46.375" bestFit="1" customWidth="1"/>
    <col min="7" max="7" width="15.125" bestFit="1" customWidth="1"/>
    <col min="8" max="8" width="9.875" bestFit="1" customWidth="1"/>
  </cols>
  <sheetData>
    <row r="1" spans="1:8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pans="1:8" x14ac:dyDescent="0.3">
      <c r="A2" s="7" t="s">
        <v>25</v>
      </c>
      <c r="B2" s="1" t="s">
        <v>8</v>
      </c>
      <c r="C2" s="8" t="s">
        <v>13</v>
      </c>
      <c r="D2" s="9">
        <v>21551</v>
      </c>
      <c r="E2" s="8" t="s">
        <v>10</v>
      </c>
      <c r="F2" s="2" t="s">
        <v>11</v>
      </c>
      <c r="G2" s="10" t="s">
        <v>9</v>
      </c>
      <c r="H2" s="11">
        <v>1906</v>
      </c>
    </row>
    <row r="3" spans="1:8" x14ac:dyDescent="0.3">
      <c r="A3" s="7"/>
      <c r="B3" s="1"/>
      <c r="C3" s="8"/>
      <c r="D3" s="8"/>
      <c r="E3" s="8"/>
      <c r="F3" s="2"/>
      <c r="G3" s="10"/>
      <c r="H3" s="11"/>
    </row>
    <row r="4" spans="1:8" x14ac:dyDescent="0.3">
      <c r="A4" s="7"/>
      <c r="B4" s="1"/>
      <c r="C4" s="8"/>
      <c r="D4" s="8"/>
      <c r="E4" s="8"/>
      <c r="F4" s="2"/>
      <c r="G4" s="10"/>
      <c r="H4" s="11"/>
    </row>
    <row r="7" spans="1:8" x14ac:dyDescent="0.3">
      <c r="B7" s="44" t="s">
        <v>50</v>
      </c>
      <c r="C7" s="45"/>
      <c r="D7" s="45"/>
      <c r="E7" s="46"/>
    </row>
    <row r="8" spans="1:8" ht="17.25" thickBot="1" x14ac:dyDescent="0.35">
      <c r="B8" s="19" t="s">
        <v>27</v>
      </c>
      <c r="C8" s="19" t="s">
        <v>28</v>
      </c>
      <c r="D8" s="19" t="s">
        <v>29</v>
      </c>
      <c r="E8" s="19" t="s">
        <v>31</v>
      </c>
    </row>
    <row r="9" spans="1:8" x14ac:dyDescent="0.3">
      <c r="B9" s="20" t="s">
        <v>51</v>
      </c>
      <c r="C9" s="21">
        <v>55</v>
      </c>
      <c r="D9" s="22" t="s">
        <v>52</v>
      </c>
      <c r="E9" s="23"/>
    </row>
    <row r="10" spans="1:8" x14ac:dyDescent="0.3">
      <c r="B10" s="24" t="s">
        <v>53</v>
      </c>
      <c r="C10" s="25">
        <v>100</v>
      </c>
      <c r="D10" s="16" t="s">
        <v>54</v>
      </c>
      <c r="E10" s="26"/>
    </row>
    <row r="11" spans="1:8" x14ac:dyDescent="0.3">
      <c r="B11" s="27" t="s">
        <v>55</v>
      </c>
      <c r="C11" s="25">
        <v>252</v>
      </c>
      <c r="D11" s="16" t="s">
        <v>56</v>
      </c>
      <c r="E11" s="26"/>
    </row>
    <row r="12" spans="1:8" x14ac:dyDescent="0.3">
      <c r="B12" s="28" t="s">
        <v>57</v>
      </c>
      <c r="C12" s="25">
        <v>69</v>
      </c>
      <c r="D12" s="16" t="s">
        <v>58</v>
      </c>
      <c r="E12" s="26"/>
    </row>
    <row r="13" spans="1:8" x14ac:dyDescent="0.3">
      <c r="B13" s="27" t="s">
        <v>59</v>
      </c>
      <c r="C13" s="25">
        <v>38</v>
      </c>
      <c r="D13" s="16" t="s">
        <v>60</v>
      </c>
      <c r="E13" s="26"/>
    </row>
    <row r="14" spans="1:8" x14ac:dyDescent="0.3">
      <c r="B14" s="28" t="s">
        <v>61</v>
      </c>
      <c r="C14" s="29">
        <f>822-0</f>
        <v>822</v>
      </c>
      <c r="D14" s="16" t="s">
        <v>62</v>
      </c>
      <c r="E14" s="30" t="s">
        <v>63</v>
      </c>
    </row>
    <row r="15" spans="1:8" x14ac:dyDescent="0.3">
      <c r="B15" s="28" t="s">
        <v>64</v>
      </c>
      <c r="C15" s="25">
        <v>146</v>
      </c>
      <c r="D15" s="16" t="s">
        <v>65</v>
      </c>
      <c r="E15" s="30"/>
    </row>
    <row r="16" spans="1:8" x14ac:dyDescent="0.3">
      <c r="B16" s="27" t="s">
        <v>66</v>
      </c>
      <c r="C16" s="25">
        <v>10</v>
      </c>
      <c r="D16" s="16" t="s">
        <v>67</v>
      </c>
      <c r="E16" s="30"/>
    </row>
    <row r="17" spans="2:5" x14ac:dyDescent="0.3">
      <c r="B17" s="28" t="s">
        <v>68</v>
      </c>
      <c r="C17" s="25">
        <v>214</v>
      </c>
      <c r="D17" s="16" t="s">
        <v>69</v>
      </c>
      <c r="E17" s="30"/>
    </row>
    <row r="18" spans="2:5" x14ac:dyDescent="0.3">
      <c r="B18" s="27" t="s">
        <v>70</v>
      </c>
      <c r="C18" s="25">
        <v>13</v>
      </c>
      <c r="D18" s="16" t="s">
        <v>71</v>
      </c>
      <c r="E18" s="30"/>
    </row>
    <row r="19" spans="2:5" x14ac:dyDescent="0.3">
      <c r="B19" s="28" t="s">
        <v>72</v>
      </c>
      <c r="C19" s="25">
        <v>20</v>
      </c>
      <c r="D19" s="16" t="s">
        <v>73</v>
      </c>
      <c r="E19" s="30"/>
    </row>
    <row r="20" spans="2:5" x14ac:dyDescent="0.3">
      <c r="B20" s="28" t="s">
        <v>74</v>
      </c>
      <c r="C20" s="25">
        <v>26</v>
      </c>
      <c r="D20" s="16" t="s">
        <v>75</v>
      </c>
      <c r="E20" s="30"/>
    </row>
    <row r="21" spans="2:5" ht="17.25" thickBot="1" x14ac:dyDescent="0.35">
      <c r="B21" s="31" t="s">
        <v>76</v>
      </c>
      <c r="C21" s="32">
        <v>94</v>
      </c>
      <c r="D21" s="33" t="s">
        <v>77</v>
      </c>
      <c r="E21" s="34"/>
    </row>
  </sheetData>
  <mergeCells count="1">
    <mergeCell ref="B7:E7"/>
  </mergeCells>
  <phoneticPr fontId="2" type="noConversion"/>
  <conditionalFormatting sqref="B9:B21">
    <cfRule type="duplicateValues" dxfId="1" priority="1"/>
  </conditionalFormatting>
  <hyperlinks>
    <hyperlink ref="F2" r:id="rId1"/>
  </hyperlinks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2" sqref="F2"/>
    </sheetView>
  </sheetViews>
  <sheetFormatPr defaultRowHeight="16.5" x14ac:dyDescent="0.3"/>
  <cols>
    <col min="1" max="1" width="5.5" bestFit="1" customWidth="1"/>
    <col min="2" max="2" width="21.75" bestFit="1" customWidth="1"/>
    <col min="3" max="3" width="11.125" bestFit="1" customWidth="1"/>
    <col min="4" max="4" width="19" bestFit="1" customWidth="1"/>
    <col min="5" max="5" width="18" bestFit="1" customWidth="1"/>
    <col min="6" max="6" width="39" bestFit="1" customWidth="1"/>
    <col min="7" max="7" width="15.125" bestFit="1" customWidth="1"/>
    <col min="8" max="8" width="9.875" bestFit="1" customWidth="1"/>
  </cols>
  <sheetData>
    <row r="1" spans="1:8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pans="1:8" x14ac:dyDescent="0.3">
      <c r="A2" s="7" t="s">
        <v>25</v>
      </c>
      <c r="B2" s="1" t="s">
        <v>8</v>
      </c>
      <c r="C2" s="8" t="s">
        <v>13</v>
      </c>
      <c r="D2" s="9">
        <v>21551</v>
      </c>
      <c r="E2" s="8" t="s">
        <v>10</v>
      </c>
      <c r="F2" s="2" t="s">
        <v>11</v>
      </c>
      <c r="G2" s="10" t="s">
        <v>9</v>
      </c>
      <c r="H2" s="11">
        <v>1906</v>
      </c>
    </row>
    <row r="3" spans="1:8" x14ac:dyDescent="0.3">
      <c r="A3" s="7"/>
      <c r="B3" s="1"/>
      <c r="C3" s="8"/>
      <c r="D3" s="8"/>
      <c r="E3" s="8"/>
      <c r="F3" s="2"/>
      <c r="G3" s="10"/>
      <c r="H3" s="11"/>
    </row>
    <row r="4" spans="1:8" x14ac:dyDescent="0.3">
      <c r="A4" s="7"/>
      <c r="B4" s="1"/>
      <c r="C4" s="8"/>
      <c r="D4" s="8"/>
      <c r="E4" s="8"/>
      <c r="F4" s="2"/>
      <c r="G4" s="10"/>
      <c r="H4" s="11"/>
    </row>
    <row r="10" spans="1:8" x14ac:dyDescent="0.3">
      <c r="B10" s="44" t="s">
        <v>50</v>
      </c>
      <c r="C10" s="45"/>
      <c r="D10" s="45"/>
      <c r="E10" s="46"/>
    </row>
    <row r="11" spans="1:8" x14ac:dyDescent="0.3">
      <c r="B11" s="19" t="s">
        <v>27</v>
      </c>
      <c r="C11" s="19" t="s">
        <v>28</v>
      </c>
      <c r="D11" s="19" t="s">
        <v>29</v>
      </c>
      <c r="E11" s="19" t="s">
        <v>31</v>
      </c>
    </row>
    <row r="12" spans="1:8" x14ac:dyDescent="0.3">
      <c r="B12" s="35" t="s">
        <v>78</v>
      </c>
      <c r="C12" s="35">
        <v>19</v>
      </c>
      <c r="D12" s="36" t="s">
        <v>79</v>
      </c>
      <c r="E12" s="35"/>
    </row>
    <row r="13" spans="1:8" x14ac:dyDescent="0.3">
      <c r="B13" s="13" t="s">
        <v>80</v>
      </c>
      <c r="C13" s="13">
        <v>10</v>
      </c>
      <c r="D13" s="16" t="s">
        <v>81</v>
      </c>
      <c r="E13" s="13"/>
    </row>
    <row r="14" spans="1:8" x14ac:dyDescent="0.3">
      <c r="B14" s="14" t="s">
        <v>82</v>
      </c>
      <c r="C14" s="17">
        <f>82-1</f>
        <v>81</v>
      </c>
      <c r="D14" s="16" t="s">
        <v>83</v>
      </c>
      <c r="E14" s="13" t="s">
        <v>84</v>
      </c>
    </row>
    <row r="15" spans="1:8" x14ac:dyDescent="0.3">
      <c r="B15" s="13" t="s">
        <v>85</v>
      </c>
      <c r="C15" s="13">
        <v>44</v>
      </c>
      <c r="D15" s="16" t="s">
        <v>86</v>
      </c>
      <c r="E15" s="13"/>
    </row>
    <row r="16" spans="1:8" x14ac:dyDescent="0.3">
      <c r="B16" s="13" t="s">
        <v>87</v>
      </c>
      <c r="C16" s="13">
        <v>378</v>
      </c>
      <c r="D16" s="16" t="s">
        <v>88</v>
      </c>
      <c r="E16" s="13"/>
    </row>
    <row r="17" spans="2:5" x14ac:dyDescent="0.3">
      <c r="B17" s="14" t="s">
        <v>89</v>
      </c>
      <c r="C17" s="13">
        <v>223</v>
      </c>
      <c r="D17" s="16" t="s">
        <v>90</v>
      </c>
      <c r="E17" s="13"/>
    </row>
    <row r="18" spans="2:5" x14ac:dyDescent="0.3">
      <c r="B18" s="13" t="s">
        <v>91</v>
      </c>
      <c r="C18" s="13">
        <v>46</v>
      </c>
      <c r="D18" s="16" t="s">
        <v>92</v>
      </c>
      <c r="E18" s="13"/>
    </row>
    <row r="19" spans="2:5" x14ac:dyDescent="0.3">
      <c r="B19" s="13" t="s">
        <v>93</v>
      </c>
      <c r="C19" s="17">
        <f>352-6</f>
        <v>346</v>
      </c>
      <c r="D19" s="16" t="s">
        <v>94</v>
      </c>
      <c r="E19" s="13" t="s">
        <v>95</v>
      </c>
    </row>
    <row r="20" spans="2:5" x14ac:dyDescent="0.3">
      <c r="B20" s="37" t="s">
        <v>96</v>
      </c>
      <c r="C20" s="17">
        <v>195</v>
      </c>
      <c r="D20" s="16" t="s">
        <v>97</v>
      </c>
      <c r="E20" s="13" t="s">
        <v>84</v>
      </c>
    </row>
    <row r="21" spans="2:5" x14ac:dyDescent="0.3">
      <c r="B21" s="37" t="s">
        <v>98</v>
      </c>
      <c r="C21" s="13">
        <v>26</v>
      </c>
      <c r="D21" s="16" t="s">
        <v>99</v>
      </c>
      <c r="E21" s="38"/>
    </row>
    <row r="22" spans="2:5" x14ac:dyDescent="0.3">
      <c r="B22" s="37" t="s">
        <v>100</v>
      </c>
      <c r="C22" s="13">
        <v>79</v>
      </c>
      <c r="D22" s="16" t="s">
        <v>101</v>
      </c>
      <c r="E22" s="38"/>
    </row>
    <row r="23" spans="2:5" x14ac:dyDescent="0.3">
      <c r="B23" s="37" t="s">
        <v>102</v>
      </c>
      <c r="C23" s="13">
        <v>26</v>
      </c>
      <c r="D23" s="16" t="s">
        <v>103</v>
      </c>
      <c r="E23" s="38"/>
    </row>
    <row r="24" spans="2:5" x14ac:dyDescent="0.3">
      <c r="B24" s="37" t="s">
        <v>104</v>
      </c>
      <c r="C24" s="13">
        <v>69</v>
      </c>
      <c r="D24" s="16" t="s">
        <v>105</v>
      </c>
      <c r="E24" s="38"/>
    </row>
    <row r="25" spans="2:5" x14ac:dyDescent="0.3">
      <c r="B25" s="37" t="s">
        <v>106</v>
      </c>
      <c r="C25" s="13">
        <v>46</v>
      </c>
      <c r="D25" s="16" t="s">
        <v>107</v>
      </c>
      <c r="E25" s="38"/>
    </row>
    <row r="26" spans="2:5" x14ac:dyDescent="0.3">
      <c r="B26" s="37" t="s">
        <v>108</v>
      </c>
      <c r="C26" s="39">
        <v>369</v>
      </c>
      <c r="D26" s="16" t="s">
        <v>109</v>
      </c>
      <c r="E26" s="38"/>
    </row>
    <row r="27" spans="2:5" x14ac:dyDescent="0.3">
      <c r="B27" s="40" t="s">
        <v>110</v>
      </c>
      <c r="C27" s="41">
        <f>53-10</f>
        <v>43</v>
      </c>
      <c r="D27" s="16" t="s">
        <v>111</v>
      </c>
      <c r="E27" s="13" t="s">
        <v>112</v>
      </c>
    </row>
    <row r="28" spans="2:5" x14ac:dyDescent="0.3">
      <c r="B28" s="40" t="s">
        <v>113</v>
      </c>
      <c r="C28" s="39">
        <v>103</v>
      </c>
      <c r="D28" s="16" t="s">
        <v>114</v>
      </c>
      <c r="E28" s="38"/>
    </row>
    <row r="29" spans="2:5" x14ac:dyDescent="0.3">
      <c r="B29" s="40" t="s">
        <v>115</v>
      </c>
      <c r="C29" s="41">
        <f>111-1</f>
        <v>110</v>
      </c>
      <c r="D29" s="16" t="s">
        <v>116</v>
      </c>
      <c r="E29" s="13" t="s">
        <v>117</v>
      </c>
    </row>
    <row r="30" spans="2:5" x14ac:dyDescent="0.3">
      <c r="B30" s="15" t="s">
        <v>12</v>
      </c>
      <c r="C30" s="18">
        <f>SUM(C12:C29)</f>
        <v>2213</v>
      </c>
      <c r="D30" s="15" t="s">
        <v>12</v>
      </c>
      <c r="E30" s="15" t="s">
        <v>12</v>
      </c>
    </row>
    <row r="31" spans="2:5" x14ac:dyDescent="0.3">
      <c r="C31" s="42"/>
      <c r="D31" s="42"/>
    </row>
  </sheetData>
  <mergeCells count="1">
    <mergeCell ref="B10:E10"/>
  </mergeCells>
  <phoneticPr fontId="2" type="noConversion"/>
  <conditionalFormatting sqref="B12:B29">
    <cfRule type="duplicateValues" dxfId="0" priority="2"/>
  </conditionalFormatting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명화</vt:lpstr>
      <vt:lpstr>일러</vt:lpstr>
      <vt:lpstr>차년도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김지훈</dc:creator>
  <cp:lastModifiedBy>HOYOUNG LEE</cp:lastModifiedBy>
  <dcterms:created xsi:type="dcterms:W3CDTF">2022-10-25T03:03:07Z</dcterms:created>
  <dcterms:modified xsi:type="dcterms:W3CDTF">2025-08-20T06:24:39Z</dcterms:modified>
</cp:coreProperties>
</file>